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</externalReferences>
  <definedNames>
    <definedName name="_xlnm.Print_Area" localSheetId="3">'з початку року'!$A$1:$Q$45</definedName>
  </definedNames>
  <calcPr fullCalcOnLoad="1"/>
</workbook>
</file>

<file path=xl/sharedStrings.xml><?xml version="1.0" encoding="utf-8"?>
<sst xmlns="http://schemas.openxmlformats.org/spreadsheetml/2006/main" count="144" uniqueCount="82">
  <si>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</si>
  <si>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</si>
  <si>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</si>
  <si>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</si>
  <si>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</si>
  <si>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</si>
  <si>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</si>
  <si>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</si>
  <si>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</si>
  <si>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</si>
  <si>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</si>
  <si>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</si>
  <si>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</si>
  <si>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</si>
  <si>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</si>
  <si>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</si>
  <si>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</si>
  <si>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</si>
  <si>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</si>
  <si>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</si>
  <si>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</si>
  <si>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</si>
  <si>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</si>
  <si>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</si>
  <si>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</si>
  <si>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</si>
  <si>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</si>
  <si>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</si>
  <si>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</si>
  <si>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</si>
  <si>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</si>
  <si>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</si>
  <si>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</si>
  <si>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</si>
  <si>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</si>
  <si>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</si>
  <si>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</si>
  <si>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</si>
  <si>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</si>
  <si>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</si>
  <si>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</si>
  <si>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</si>
  <si>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</si>
  <si>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00.00.2012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</si>
  <si>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</si>
  <si>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</si>
  <si>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</si>
  <si>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</si>
  <si>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</si>
  <si>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</si>
  <si>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</si>
  <si>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</si>
  <si>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</si>
  <si>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</si>
  <si>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</si>
  <si>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</si>
  <si>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t>Уточнений тимчасовий розпис доходів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</si>
  <si>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</si>
  <si>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</si>
  <si>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</si>
  <si>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</si>
  <si>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</si>
  <si>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</si>
  <si>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</si>
  <si>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ПЛАН НА  2015 рік</t>
  </si>
  <si>
    <t>Затверджений розпис доходів ЗФ на  2015 рік</t>
  </si>
  <si>
    <t>Зміни до тимчасового розпису станом на 10.02.2015р. :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</si>
  <si>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</si>
  <si>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</si>
  <si>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</si>
  <si>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</si>
  <si>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</si>
  <si>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</si>
  <si>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</si>
  <si>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</si>
  <si>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</si>
  <si>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</si>
  <si>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план на січень-березень  2015р.</t>
  </si>
  <si>
    <t xml:space="preserve">станом на 12.03.2015 р. </t>
  </si>
  <si>
    <r>
      <t xml:space="preserve">станом на 12.03.2015р.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</si>
  <si>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12.03.2015р.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</si>
  <si>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12.03.2015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</si>
</sst>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6800411"/>
        <c:axId val="64332788"/>
      </c:lineChart>
      <c:catAx>
        <c:axId val="668004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32788"/>
        <c:crosses val="autoZero"/>
        <c:auto val="0"/>
        <c:lblOffset val="100"/>
        <c:tickLblSkip val="1"/>
        <c:noMultiLvlLbl val="0"/>
      </c:catAx>
      <c:valAx>
        <c:axId val="6433278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80041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2124181"/>
        <c:axId val="43573310"/>
      </c:lineChart>
      <c:catAx>
        <c:axId val="421241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73310"/>
        <c:crosses val="autoZero"/>
        <c:auto val="0"/>
        <c:lblOffset val="100"/>
        <c:tickLblSkip val="1"/>
        <c:noMultiLvlLbl val="0"/>
      </c:catAx>
      <c:valAx>
        <c:axId val="4357331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12418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березень!$L$4:$L$10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березень!$M$4:$M$24</c:f>
              <c:numCache/>
            </c:numRef>
          </c:val>
          <c:smooth val="1"/>
        </c:ser>
        <c:marker val="1"/>
        <c:axId val="56615471"/>
        <c:axId val="39777192"/>
      </c:lineChart>
      <c:catAx>
        <c:axId val="566154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77192"/>
        <c:crosses val="autoZero"/>
        <c:auto val="0"/>
        <c:lblOffset val="100"/>
        <c:tickLblSkip val="1"/>
        <c:noMultiLvlLbl val="0"/>
      </c:catAx>
      <c:valAx>
        <c:axId val="3977719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61547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12.03.2015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січень-березень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2450409"/>
        <c:axId val="727090"/>
      </c:bar3DChart>
      <c:catAx>
        <c:axId val="2245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727090"/>
        <c:crosses val="autoZero"/>
        <c:auto val="1"/>
        <c:lblOffset val="100"/>
        <c:tickLblSkip val="1"/>
        <c:noMultiLvlLbl val="0"/>
      </c:catAx>
      <c:valAx>
        <c:axId val="727090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50409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6543811"/>
        <c:axId val="58894300"/>
      </c:barChart>
      <c:catAx>
        <c:axId val="654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894300"/>
        <c:crosses val="autoZero"/>
        <c:auto val="1"/>
        <c:lblOffset val="100"/>
        <c:tickLblSkip val="1"/>
        <c:noMultiLvlLbl val="0"/>
      </c:catAx>
      <c:valAx>
        <c:axId val="58894300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43811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60286653"/>
        <c:axId val="5708966"/>
      </c:barChart>
      <c:catAx>
        <c:axId val="60286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8966"/>
        <c:crosses val="autoZero"/>
        <c:auto val="1"/>
        <c:lblOffset val="100"/>
        <c:tickLblSkip val="1"/>
        <c:noMultiLvlLbl val="0"/>
      </c:catAx>
      <c:valAx>
        <c:axId val="5708966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86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51380695"/>
        <c:axId val="59773072"/>
      </c:barChart>
      <c:catAx>
        <c:axId val="5138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73072"/>
        <c:crosses val="autoZero"/>
        <c:auto val="1"/>
        <c:lblOffset val="100"/>
        <c:tickLblSkip val="1"/>
        <c:noMultiLvlLbl val="0"/>
      </c:catAx>
      <c:valAx>
        <c:axId val="59773072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80695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січень-березень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12.03.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120 138,2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111 682,8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січень-березень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- 23 504,3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березень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38 945,7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березень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-8 455,4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3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54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55</v>
      </c>
      <c r="O1" s="108"/>
      <c r="P1" s="108"/>
      <c r="Q1" s="108"/>
      <c r="R1" s="108"/>
      <c r="S1" s="109"/>
    </row>
    <row r="2" spans="1:19" ht="16.5" thickBot="1">
      <c r="A2" s="110" t="s">
        <v>61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03"/>
      <c r="M2" s="1"/>
      <c r="N2" s="112" t="s">
        <v>57</v>
      </c>
      <c r="O2" s="113"/>
      <c r="P2" s="113"/>
      <c r="Q2" s="113"/>
      <c r="R2" s="113"/>
      <c r="S2" s="114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45</v>
      </c>
      <c r="K3" s="40" t="s">
        <v>46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44</v>
      </c>
      <c r="R3" s="33" t="s">
        <v>52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7" t="s">
        <v>37</v>
      </c>
      <c r="O27" s="117"/>
      <c r="P27" s="117"/>
      <c r="Q27" s="117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8" t="s">
        <v>31</v>
      </c>
      <c r="O28" s="118"/>
      <c r="P28" s="118"/>
      <c r="Q28" s="118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5">
        <v>42036</v>
      </c>
      <c r="O29" s="119">
        <f>'[1]січень '!$D$142</f>
        <v>132375.63</v>
      </c>
      <c r="P29" s="119"/>
      <c r="Q29" s="119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6"/>
      <c r="O30" s="119"/>
      <c r="P30" s="119"/>
      <c r="Q30" s="119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48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0" t="s">
        <v>49</v>
      </c>
      <c r="P32" s="12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2" t="s">
        <v>50</v>
      </c>
      <c r="P33" s="122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3" t="s">
        <v>53</v>
      </c>
      <c r="P34" s="12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7" t="s">
        <v>32</v>
      </c>
      <c r="O37" s="117"/>
      <c r="P37" s="117"/>
      <c r="Q37" s="117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6" t="s">
        <v>33</v>
      </c>
      <c r="O38" s="126"/>
      <c r="P38" s="126"/>
      <c r="Q38" s="12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5">
        <v>42036</v>
      </c>
      <c r="O39" s="125">
        <v>0</v>
      </c>
      <c r="P39" s="125"/>
      <c r="Q39" s="12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6"/>
      <c r="O40" s="125"/>
      <c r="P40" s="125"/>
      <c r="Q40" s="12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4" t="s">
        <v>58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1"/>
      <c r="P1" s="107" t="s">
        <v>60</v>
      </c>
      <c r="Q1" s="108"/>
      <c r="R1" s="108"/>
      <c r="S1" s="108"/>
      <c r="T1" s="108"/>
      <c r="U1" s="109"/>
    </row>
    <row r="2" spans="1:21" ht="16.5" thickBot="1">
      <c r="A2" s="110" t="s">
        <v>75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03"/>
      <c r="O2" s="1"/>
      <c r="P2" s="112" t="s">
        <v>72</v>
      </c>
      <c r="Q2" s="113"/>
      <c r="R2" s="113"/>
      <c r="S2" s="113"/>
      <c r="T2" s="113"/>
      <c r="U2" s="114"/>
    </row>
    <row r="3" spans="1:21" ht="51.75" thickBot="1">
      <c r="A3" s="31" t="s">
        <v>0</v>
      </c>
      <c r="B3" s="40" t="s">
        <v>1</v>
      </c>
      <c r="C3" s="94" t="s">
        <v>62</v>
      </c>
      <c r="D3" s="27" t="s">
        <v>52</v>
      </c>
      <c r="E3" s="40" t="s">
        <v>2</v>
      </c>
      <c r="F3" s="27" t="s">
        <v>3</v>
      </c>
      <c r="G3" s="95" t="s">
        <v>68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59</v>
      </c>
      <c r="M3" s="40" t="s">
        <v>46</v>
      </c>
      <c r="N3" s="32" t="s">
        <v>8</v>
      </c>
      <c r="O3" s="1"/>
      <c r="P3" s="28" t="s">
        <v>27</v>
      </c>
      <c r="Q3" s="29" t="s">
        <v>28</v>
      </c>
      <c r="R3" s="33" t="s">
        <v>44</v>
      </c>
      <c r="S3" s="127" t="s">
        <v>63</v>
      </c>
      <c r="T3" s="12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29">
        <v>0</v>
      </c>
      <c r="T4" s="13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1">
        <v>0</v>
      </c>
      <c r="T5" s="132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3">
        <v>0</v>
      </c>
      <c r="T6" s="134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1">
        <v>0</v>
      </c>
      <c r="T7" s="132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1">
        <v>0</v>
      </c>
      <c r="T8" s="132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1">
        <v>0</v>
      </c>
      <c r="T9" s="132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1">
        <v>0</v>
      </c>
      <c r="T10" s="132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1">
        <v>0</v>
      </c>
      <c r="T11" s="132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1">
        <v>0</v>
      </c>
      <c r="T12" s="132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1">
        <v>0</v>
      </c>
      <c r="T13" s="132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1">
        <v>0</v>
      </c>
      <c r="T14" s="132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1">
        <v>0</v>
      </c>
      <c r="T15" s="132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1">
        <v>0</v>
      </c>
      <c r="T16" s="132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1">
        <v>0</v>
      </c>
      <c r="T17" s="132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1">
        <v>500.9</v>
      </c>
      <c r="T18" s="132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1">
        <v>0</v>
      </c>
      <c r="T19" s="132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1">
        <v>0</v>
      </c>
      <c r="T20" s="132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1">
        <v>0</v>
      </c>
      <c r="T21" s="132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1">
        <v>0</v>
      </c>
      <c r="T22" s="132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5">
        <v>20883.79</v>
      </c>
      <c r="T23" s="136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7">
        <f>SUM(S4:S23)</f>
        <v>21384.690000000002</v>
      </c>
      <c r="T24" s="138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7" t="s">
        <v>37</v>
      </c>
      <c r="Q27" s="117"/>
      <c r="R27" s="117"/>
      <c r="S27" s="117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31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>
        <v>42064</v>
      </c>
      <c r="Q29" s="119">
        <f>'[1]лютий'!$D$109</f>
        <v>138305.95627000002</v>
      </c>
      <c r="R29" s="119"/>
      <c r="S29" s="119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/>
      <c r="Q30" s="119"/>
      <c r="R30" s="119"/>
      <c r="S30" s="119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48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3" t="s">
        <v>53</v>
      </c>
      <c r="R32" s="12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2" t="s">
        <v>50</v>
      </c>
      <c r="R33" s="122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7" t="s">
        <v>32</v>
      </c>
      <c r="Q37" s="117"/>
      <c r="R37" s="117"/>
      <c r="S37" s="117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6" t="s">
        <v>33</v>
      </c>
      <c r="Q38" s="126"/>
      <c r="R38" s="126"/>
      <c r="S38" s="12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>
        <v>42064</v>
      </c>
      <c r="Q39" s="125">
        <v>0</v>
      </c>
      <c r="R39" s="125"/>
      <c r="S39" s="12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/>
      <c r="Q40" s="125"/>
      <c r="R40" s="125"/>
      <c r="S40" s="12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2" sqref="S32:S3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4" t="s">
        <v>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1"/>
      <c r="P1" s="107" t="s">
        <v>76</v>
      </c>
      <c r="Q1" s="108"/>
      <c r="R1" s="108"/>
      <c r="S1" s="108"/>
      <c r="T1" s="108"/>
      <c r="U1" s="109"/>
    </row>
    <row r="2" spans="1:21" ht="16.5" thickBot="1">
      <c r="A2" s="110" t="s">
        <v>78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03"/>
      <c r="O2" s="1"/>
      <c r="P2" s="112" t="s">
        <v>79</v>
      </c>
      <c r="Q2" s="113"/>
      <c r="R2" s="113"/>
      <c r="S2" s="113"/>
      <c r="T2" s="113"/>
      <c r="U2" s="114"/>
    </row>
    <row r="3" spans="1:21" ht="51.75" thickBot="1">
      <c r="A3" s="31" t="s">
        <v>0</v>
      </c>
      <c r="B3" s="40" t="s">
        <v>1</v>
      </c>
      <c r="C3" s="94" t="s">
        <v>62</v>
      </c>
      <c r="D3" s="27" t="s">
        <v>52</v>
      </c>
      <c r="E3" s="40" t="s">
        <v>2</v>
      </c>
      <c r="F3" s="27" t="s">
        <v>3</v>
      </c>
      <c r="G3" s="95" t="s">
        <v>68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74</v>
      </c>
      <c r="M3" s="40" t="s">
        <v>46</v>
      </c>
      <c r="N3" s="32" t="s">
        <v>8</v>
      </c>
      <c r="O3" s="1"/>
      <c r="P3" s="28" t="s">
        <v>27</v>
      </c>
      <c r="Q3" s="29" t="s">
        <v>28</v>
      </c>
      <c r="R3" s="33" t="s">
        <v>44</v>
      </c>
      <c r="S3" s="127" t="s">
        <v>63</v>
      </c>
      <c r="T3" s="12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AVERAGE(L4:L10)</f>
        <v>2205.907142857143</v>
      </c>
      <c r="P4" s="43">
        <v>0</v>
      </c>
      <c r="Q4" s="44">
        <v>0</v>
      </c>
      <c r="R4" s="45">
        <v>0</v>
      </c>
      <c r="S4" s="129">
        <v>0</v>
      </c>
      <c r="T4" s="13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2205.9</v>
      </c>
      <c r="P5" s="46">
        <v>0</v>
      </c>
      <c r="Q5" s="47">
        <v>0</v>
      </c>
      <c r="R5" s="48">
        <v>1.2</v>
      </c>
      <c r="S5" s="131">
        <v>0</v>
      </c>
      <c r="T5" s="132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2205.9</v>
      </c>
      <c r="P6" s="49">
        <v>0</v>
      </c>
      <c r="Q6" s="50">
        <v>0</v>
      </c>
      <c r="R6" s="51">
        <v>0</v>
      </c>
      <c r="S6" s="133">
        <v>0</v>
      </c>
      <c r="T6" s="134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2205.9</v>
      </c>
      <c r="P7" s="46">
        <v>16</v>
      </c>
      <c r="Q7" s="47">
        <v>0</v>
      </c>
      <c r="R7" s="48">
        <v>0</v>
      </c>
      <c r="S7" s="131">
        <v>0</v>
      </c>
      <c r="T7" s="132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2205.9</v>
      </c>
      <c r="P8" s="46">
        <v>0</v>
      </c>
      <c r="Q8" s="47">
        <v>0</v>
      </c>
      <c r="R8" s="48">
        <v>0</v>
      </c>
      <c r="S8" s="131">
        <v>0</v>
      </c>
      <c r="T8" s="132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2205.9</v>
      </c>
      <c r="P9" s="46">
        <v>0</v>
      </c>
      <c r="Q9" s="47">
        <v>0</v>
      </c>
      <c r="R9" s="48">
        <v>0</v>
      </c>
      <c r="S9" s="131">
        <v>0</v>
      </c>
      <c r="T9" s="132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2205.9</v>
      </c>
      <c r="P10" s="46">
        <v>0</v>
      </c>
      <c r="Q10" s="47">
        <v>0</v>
      </c>
      <c r="R10" s="48">
        <v>11.45</v>
      </c>
      <c r="S10" s="131">
        <v>0</v>
      </c>
      <c r="T10" s="132"/>
      <c r="U10" s="34">
        <f t="shared" si="2"/>
        <v>11.45</v>
      </c>
    </row>
    <row r="11" spans="1:21" ht="12.75">
      <c r="A11" s="12">
        <v>42075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1500</v>
      </c>
      <c r="N11" s="4">
        <f t="shared" si="1"/>
        <v>0</v>
      </c>
      <c r="O11" s="2">
        <v>2205.9</v>
      </c>
      <c r="P11" s="46"/>
      <c r="Q11" s="47"/>
      <c r="R11" s="48"/>
      <c r="S11" s="131"/>
      <c r="T11" s="132"/>
      <c r="U11" s="34">
        <f t="shared" si="2"/>
        <v>0</v>
      </c>
    </row>
    <row r="12" spans="1:21" ht="12.75">
      <c r="A12" s="12">
        <v>42076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1800</v>
      </c>
      <c r="N12" s="4">
        <f t="shared" si="1"/>
        <v>0</v>
      </c>
      <c r="O12" s="2">
        <v>2205.9</v>
      </c>
      <c r="P12" s="46"/>
      <c r="Q12" s="47"/>
      <c r="R12" s="48"/>
      <c r="S12" s="131"/>
      <c r="T12" s="132"/>
      <c r="U12" s="34">
        <f t="shared" si="2"/>
        <v>0</v>
      </c>
    </row>
    <row r="13" spans="1:21" ht="12.75">
      <c r="A13" s="12">
        <v>42079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1500</v>
      </c>
      <c r="N13" s="4">
        <f t="shared" si="1"/>
        <v>0</v>
      </c>
      <c r="O13" s="2">
        <v>2205.9</v>
      </c>
      <c r="P13" s="46"/>
      <c r="Q13" s="47"/>
      <c r="R13" s="48"/>
      <c r="S13" s="131"/>
      <c r="T13" s="132"/>
      <c r="U13" s="34">
        <f t="shared" si="2"/>
        <v>0</v>
      </c>
    </row>
    <row r="14" spans="1:21" ht="12.75">
      <c r="A14" s="12">
        <v>42080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1300</v>
      </c>
      <c r="N14" s="4">
        <f t="shared" si="1"/>
        <v>0</v>
      </c>
      <c r="O14" s="2">
        <v>2205.9</v>
      </c>
      <c r="P14" s="46"/>
      <c r="Q14" s="52"/>
      <c r="R14" s="53"/>
      <c r="S14" s="131"/>
      <c r="T14" s="132"/>
      <c r="U14" s="34">
        <f t="shared" si="2"/>
        <v>0</v>
      </c>
    </row>
    <row r="15" spans="1:21" ht="12.75">
      <c r="A15" s="12">
        <v>42081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1500</v>
      </c>
      <c r="N15" s="4">
        <f t="shared" si="1"/>
        <v>0</v>
      </c>
      <c r="O15" s="2">
        <v>2205.9</v>
      </c>
      <c r="P15" s="46"/>
      <c r="Q15" s="52"/>
      <c r="R15" s="53"/>
      <c r="S15" s="131"/>
      <c r="T15" s="132"/>
      <c r="U15" s="34">
        <f t="shared" si="2"/>
        <v>0</v>
      </c>
    </row>
    <row r="16" spans="1:21" ht="12.75">
      <c r="A16" s="12">
        <v>42082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1950</v>
      </c>
      <c r="N16" s="4">
        <f>L15/M16</f>
        <v>0</v>
      </c>
      <c r="O16" s="2">
        <v>2205.9</v>
      </c>
      <c r="P16" s="46"/>
      <c r="Q16" s="52"/>
      <c r="R16" s="53"/>
      <c r="S16" s="131"/>
      <c r="T16" s="132"/>
      <c r="U16" s="34">
        <f t="shared" si="2"/>
        <v>0</v>
      </c>
    </row>
    <row r="17" spans="1:21" ht="12.75">
      <c r="A17" s="12">
        <v>42083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3500</v>
      </c>
      <c r="N17" s="4">
        <f t="shared" si="1"/>
        <v>0</v>
      </c>
      <c r="O17" s="2">
        <v>2205.9</v>
      </c>
      <c r="P17" s="46"/>
      <c r="Q17" s="52"/>
      <c r="R17" s="53"/>
      <c r="S17" s="131"/>
      <c r="T17" s="132"/>
      <c r="U17" s="34">
        <f t="shared" si="2"/>
        <v>0</v>
      </c>
    </row>
    <row r="18" spans="1:21" ht="12.75">
      <c r="A18" s="12">
        <v>42086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1600</v>
      </c>
      <c r="N18" s="4">
        <f t="shared" si="1"/>
        <v>0</v>
      </c>
      <c r="O18" s="2">
        <v>2205.9</v>
      </c>
      <c r="P18" s="46"/>
      <c r="Q18" s="52"/>
      <c r="R18" s="53"/>
      <c r="S18" s="131"/>
      <c r="T18" s="132"/>
      <c r="U18" s="34">
        <f t="shared" si="2"/>
        <v>0</v>
      </c>
    </row>
    <row r="19" spans="1:21" ht="12.75">
      <c r="A19" s="12">
        <v>42087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1800</v>
      </c>
      <c r="N19" s="4">
        <f t="shared" si="1"/>
        <v>0</v>
      </c>
      <c r="O19" s="2">
        <v>2205.9</v>
      </c>
      <c r="P19" s="46"/>
      <c r="Q19" s="52"/>
      <c r="R19" s="53"/>
      <c r="S19" s="131"/>
      <c r="T19" s="132"/>
      <c r="U19" s="34">
        <f t="shared" si="2"/>
        <v>0</v>
      </c>
    </row>
    <row r="20" spans="1:21" ht="12.75">
      <c r="A20" s="12">
        <v>42088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1400</v>
      </c>
      <c r="N20" s="4">
        <f t="shared" si="1"/>
        <v>0</v>
      </c>
      <c r="O20" s="2">
        <v>2205.9</v>
      </c>
      <c r="P20" s="46"/>
      <c r="Q20" s="52"/>
      <c r="R20" s="53"/>
      <c r="S20" s="131"/>
      <c r="T20" s="132"/>
      <c r="U20" s="34">
        <f t="shared" si="2"/>
        <v>0</v>
      </c>
    </row>
    <row r="21" spans="1:21" ht="12.75">
      <c r="A21" s="12">
        <v>42089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1800</v>
      </c>
      <c r="N21" s="4">
        <f t="shared" si="1"/>
        <v>0</v>
      </c>
      <c r="O21" s="2">
        <v>2205.9</v>
      </c>
      <c r="P21" s="46"/>
      <c r="Q21" s="52"/>
      <c r="R21" s="53"/>
      <c r="S21" s="131"/>
      <c r="T21" s="132"/>
      <c r="U21" s="34">
        <f t="shared" si="2"/>
        <v>0</v>
      </c>
    </row>
    <row r="22" spans="1:21" ht="12.75">
      <c r="A22" s="12">
        <v>42090</v>
      </c>
      <c r="B22" s="41"/>
      <c r="C22" s="98"/>
      <c r="D22" s="7"/>
      <c r="E22" s="7"/>
      <c r="F22" s="102"/>
      <c r="G22" s="7"/>
      <c r="H22" s="7"/>
      <c r="I22" s="7"/>
      <c r="J22" s="7"/>
      <c r="K22" s="41">
        <f t="shared" si="0"/>
        <v>0</v>
      </c>
      <c r="L22" s="41"/>
      <c r="M22" s="41">
        <v>2700</v>
      </c>
      <c r="N22" s="4">
        <f t="shared" si="1"/>
        <v>0</v>
      </c>
      <c r="O22" s="2">
        <v>2205.9</v>
      </c>
      <c r="P22" s="46"/>
      <c r="Q22" s="52"/>
      <c r="R22" s="53"/>
      <c r="S22" s="131"/>
      <c r="T22" s="132"/>
      <c r="U22" s="34">
        <f t="shared" si="2"/>
        <v>0</v>
      </c>
    </row>
    <row r="23" spans="1:21" ht="12.75">
      <c r="A23" s="12">
        <v>42093</v>
      </c>
      <c r="B23" s="41"/>
      <c r="C23" s="98"/>
      <c r="D23" s="7"/>
      <c r="E23" s="7"/>
      <c r="F23" s="102"/>
      <c r="G23" s="7"/>
      <c r="H23" s="7"/>
      <c r="I23" s="7"/>
      <c r="J23" s="7"/>
      <c r="K23" s="41">
        <f t="shared" si="0"/>
        <v>0</v>
      </c>
      <c r="L23" s="41"/>
      <c r="M23" s="41">
        <v>2100</v>
      </c>
      <c r="N23" s="4">
        <f t="shared" si="1"/>
        <v>0</v>
      </c>
      <c r="O23" s="2">
        <v>2205.9</v>
      </c>
      <c r="P23" s="46"/>
      <c r="Q23" s="52"/>
      <c r="R23" s="53"/>
      <c r="S23" s="131"/>
      <c r="T23" s="132"/>
      <c r="U23" s="34">
        <f t="shared" si="2"/>
        <v>0</v>
      </c>
    </row>
    <row r="24" spans="1:21" ht="13.5" thickBot="1">
      <c r="A24" s="12">
        <v>42094</v>
      </c>
      <c r="B24" s="41"/>
      <c r="C24" s="98"/>
      <c r="D24" s="7"/>
      <c r="E24" s="7"/>
      <c r="F24" s="102"/>
      <c r="G24" s="7"/>
      <c r="H24" s="7"/>
      <c r="I24" s="7"/>
      <c r="J24" s="7"/>
      <c r="K24" s="41">
        <f t="shared" si="0"/>
        <v>0</v>
      </c>
      <c r="L24" s="41"/>
      <c r="M24" s="41">
        <v>2984.5</v>
      </c>
      <c r="N24" s="4">
        <f t="shared" si="1"/>
        <v>0</v>
      </c>
      <c r="O24" s="2">
        <v>2205.9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10114.5</v>
      </c>
      <c r="C25" s="99">
        <f t="shared" si="3"/>
        <v>1255.3999999999999</v>
      </c>
      <c r="D25" s="99">
        <f t="shared" si="3"/>
        <v>103.80000000000001</v>
      </c>
      <c r="E25" s="99">
        <f t="shared" si="3"/>
        <v>1355.8</v>
      </c>
      <c r="F25" s="99">
        <f t="shared" si="3"/>
        <v>894.9000000000001</v>
      </c>
      <c r="G25" s="99">
        <f t="shared" si="3"/>
        <v>0</v>
      </c>
      <c r="H25" s="99">
        <f t="shared" si="3"/>
        <v>266.2</v>
      </c>
      <c r="I25" s="100">
        <f t="shared" si="3"/>
        <v>626.9</v>
      </c>
      <c r="J25" s="100">
        <f t="shared" si="3"/>
        <v>165.09999999999997</v>
      </c>
      <c r="K25" s="42">
        <f t="shared" si="3"/>
        <v>658.75</v>
      </c>
      <c r="L25" s="42">
        <f t="shared" si="3"/>
        <v>15441.35</v>
      </c>
      <c r="M25" s="42">
        <f t="shared" si="3"/>
        <v>40034.5</v>
      </c>
      <c r="N25" s="14">
        <f t="shared" si="1"/>
        <v>0.38570108281607113</v>
      </c>
      <c r="O25" s="2"/>
      <c r="P25" s="89">
        <f>SUM(P4:P24)</f>
        <v>16</v>
      </c>
      <c r="Q25" s="89">
        <f>SUM(Q4:Q24)</f>
        <v>0</v>
      </c>
      <c r="R25" s="89">
        <f>SUM(R4:R24)</f>
        <v>12.649999999999999</v>
      </c>
      <c r="S25" s="137">
        <f>SUM(S4:S24)</f>
        <v>0</v>
      </c>
      <c r="T25" s="138"/>
      <c r="U25" s="89">
        <f>P25+Q25+S25+R25+T25</f>
        <v>28.65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37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8" t="s">
        <v>31</v>
      </c>
      <c r="Q29" s="118"/>
      <c r="R29" s="118"/>
      <c r="S29" s="118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>
        <v>42075</v>
      </c>
      <c r="Q30" s="119">
        <v>133501.18045</v>
      </c>
      <c r="R30" s="119"/>
      <c r="S30" s="119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6"/>
      <c r="Q31" s="119"/>
      <c r="R31" s="119"/>
      <c r="S31" s="119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48</v>
      </c>
      <c r="S32" s="79">
        <v>124591.44824000001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/>
      <c r="R33" s="124"/>
      <c r="S33" s="60"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2" t="s">
        <v>50</v>
      </c>
      <c r="R34" s="122"/>
      <c r="S34" s="79"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 t="s">
        <v>32</v>
      </c>
      <c r="Q38" s="117"/>
      <c r="R38" s="117"/>
      <c r="S38" s="117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6" t="s">
        <v>33</v>
      </c>
      <c r="Q39" s="126"/>
      <c r="R39" s="126"/>
      <c r="S39" s="12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>
        <v>42075</v>
      </c>
      <c r="Q40" s="125">
        <v>0</v>
      </c>
      <c r="R40" s="125"/>
      <c r="S40" s="12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/>
      <c r="Q41" s="125"/>
      <c r="R41" s="125"/>
      <c r="S41" s="12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4" sqref="E5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8" t="s">
        <v>80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9"/>
      <c r="M27" s="149"/>
      <c r="N27" s="149"/>
    </row>
    <row r="28" spans="1:16" ht="78.75" customHeight="1">
      <c r="A28" s="143" t="s">
        <v>36</v>
      </c>
      <c r="B28" s="139" t="s">
        <v>69</v>
      </c>
      <c r="C28" s="139"/>
      <c r="D28" s="145" t="s">
        <v>70</v>
      </c>
      <c r="E28" s="146"/>
      <c r="F28" s="147" t="s">
        <v>71</v>
      </c>
      <c r="G28" s="141"/>
      <c r="H28" s="140"/>
      <c r="I28" s="145"/>
      <c r="J28" s="140"/>
      <c r="K28" s="141"/>
      <c r="L28" s="154" t="s">
        <v>40</v>
      </c>
      <c r="M28" s="155"/>
      <c r="N28" s="156"/>
      <c r="O28" s="150" t="s">
        <v>81</v>
      </c>
      <c r="P28" s="151"/>
    </row>
    <row r="29" spans="1:16" ht="45">
      <c r="A29" s="144"/>
      <c r="B29" s="71" t="s">
        <v>77</v>
      </c>
      <c r="C29" s="27" t="s">
        <v>25</v>
      </c>
      <c r="D29" s="71" t="str">
        <f>B29</f>
        <v>план на січень-березень  2015р.</v>
      </c>
      <c r="E29" s="27" t="str">
        <f>C29</f>
        <v>факт</v>
      </c>
      <c r="F29" s="70" t="str">
        <f>B29</f>
        <v>план на січень-березень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січень-березень  2015р.</v>
      </c>
      <c r="M29" s="27" t="s">
        <v>25</v>
      </c>
      <c r="N29" s="67" t="s">
        <v>26</v>
      </c>
      <c r="O29" s="141"/>
      <c r="P29" s="145"/>
    </row>
    <row r="30" spans="1:16" ht="23.25" customHeight="1" thickBot="1">
      <c r="A30" s="65">
        <f>лютий!Q39</f>
        <v>0</v>
      </c>
      <c r="B30" s="72">
        <v>538.13</v>
      </c>
      <c r="C30" s="72">
        <v>430.12</v>
      </c>
      <c r="D30" s="72">
        <v>0</v>
      </c>
      <c r="E30" s="72">
        <v>0.09</v>
      </c>
      <c r="F30" s="72">
        <v>296.2</v>
      </c>
      <c r="G30" s="72">
        <v>11.06</v>
      </c>
      <c r="H30" s="72"/>
      <c r="I30" s="72"/>
      <c r="J30" s="72"/>
      <c r="K30" s="72"/>
      <c r="L30" s="92">
        <v>834.33</v>
      </c>
      <c r="M30" s="73">
        <v>441.27</v>
      </c>
      <c r="N30" s="74">
        <v>-393.06</v>
      </c>
      <c r="O30" s="152">
        <f>березень!Q30</f>
        <v>133501.18045</v>
      </c>
      <c r="P30" s="153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39" t="s">
        <v>41</v>
      </c>
      <c r="P31" s="139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березень!S32</f>
        <v>124591.44824000001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березень!S34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/>
      <c r="P34" s="40">
        <f>березень!S35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70051.4</v>
      </c>
      <c r="C47" s="39">
        <v>59802.02</v>
      </c>
      <c r="F47" s="1" t="s">
        <v>24</v>
      </c>
      <c r="G47" s="8"/>
      <c r="H47" s="142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21277</v>
      </c>
      <c r="C48" s="17">
        <v>16310.3</v>
      </c>
      <c r="G48" s="8"/>
      <c r="H48" s="142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18040</v>
      </c>
      <c r="C49" s="16">
        <v>22629.49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68</v>
      </c>
      <c r="B50" s="6">
        <v>1985.4</v>
      </c>
      <c r="C50" s="6">
        <v>1999.25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62</v>
      </c>
      <c r="B51" s="16">
        <v>5440</v>
      </c>
      <c r="C51" s="16">
        <v>4780.51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1790</v>
      </c>
      <c r="C52" s="16">
        <v>1946.14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600</v>
      </c>
      <c r="C53" s="16">
        <v>560.4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954.3999999999887</v>
      </c>
      <c r="C54" s="16">
        <v>3654.700000000032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120138.2</v>
      </c>
      <c r="C55" s="11">
        <v>111682.81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47</v>
      </c>
    </row>
    <row r="3" spans="2:7" ht="18">
      <c r="B3" s="19"/>
      <c r="G3" s="20" t="s">
        <v>64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65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66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56">
        <f>SUM(B8:M14)</f>
        <v>0</v>
      </c>
    </row>
    <row r="8" spans="1:14" ht="14.25" customHeight="1" hidden="1">
      <c r="A8" s="35" t="s">
        <v>67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>
        <f aca="true" t="shared" si="1" ref="N8:N15">SUM(B8:M8)</f>
        <v>0</v>
      </c>
    </row>
    <row r="9" spans="1:14" ht="12.75" hidden="1">
      <c r="A9" s="35" t="s">
        <v>51</v>
      </c>
      <c r="B9" s="36"/>
      <c r="C9" s="36"/>
      <c r="D9" s="36"/>
      <c r="E9" s="36"/>
      <c r="F9" s="36"/>
      <c r="G9" s="36">
        <v>0</v>
      </c>
      <c r="H9" s="36"/>
      <c r="I9" s="36"/>
      <c r="J9" s="36">
        <v>0</v>
      </c>
      <c r="K9" s="36">
        <v>0</v>
      </c>
      <c r="L9" s="36">
        <v>0</v>
      </c>
      <c r="M9" s="36">
        <v>0</v>
      </c>
      <c r="N9" s="37">
        <f t="shared" si="1"/>
        <v>0</v>
      </c>
    </row>
    <row r="10" spans="1:14" ht="12.75" hidden="1">
      <c r="A10" s="35" t="s">
        <v>43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43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43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43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43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26.25" hidden="1" thickBot="1">
      <c r="A15" s="93" t="s">
        <v>56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38945.7</v>
      </c>
      <c r="E15" s="54">
        <f t="shared" si="2"/>
        <v>42788.3</v>
      </c>
      <c r="F15" s="54">
        <f t="shared" si="2"/>
        <v>46046.8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46178.6</v>
      </c>
      <c r="L15" s="54">
        <f t="shared" si="2"/>
        <v>48666.3</v>
      </c>
      <c r="M15" s="54">
        <f t="shared" si="2"/>
        <v>46639.2</v>
      </c>
      <c r="N15" s="57">
        <f t="shared" si="1"/>
        <v>530022.6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2015-03-12T08:16:56Z</dcterms:modified>
  <cp:category/>
  <cp:version/>
  <cp:contentType/>
  <cp:contentStatus/>
</cp:coreProperties>
</file>